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<sst xmlns="http://schemas.openxmlformats.org/spreadsheetml/2006/main" count="78" uniqueCount="43">
  <si>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CASA DE ASIGURARI DE SANATATE VRANCEA</t>
  </si>
  <si>
    <t>NUMAR PUNCTE AFERENTE CRITERIILOR DE REPARTIZARE A SUMELOR - SERVICII PARACLINICE DE RADIOLOGIE SI IMAGISTICA MEDICALA</t>
  </si>
  <si>
    <t>POTRIVIT PREVEDERILOR ORDINULUI NR. 763/377/2016</t>
  </si>
  <si>
    <t>Nr.crt.</t>
  </si>
  <si>
    <t>DENUMIRE FURNIZOR JUDETUL VRANCEA</t>
  </si>
  <si>
    <t>NR.PUNCTE CRITERIUL DE EVALUARE A RESURSELOR 90%</t>
  </si>
  <si>
    <t>NR.PUNCTE CRITERIUL DISPONIBILITATE 10%</t>
  </si>
  <si>
    <t>NR.PUNCTE RESURSE TEHNICE</t>
  </si>
  <si>
    <t>NR.PUNCTE LOGISTICA</t>
  </si>
  <si>
    <t>NR.PUNCTE RESURSE UMANE</t>
  </si>
  <si>
    <t>TOTAL</t>
  </si>
  <si>
    <t>5=2+3+4</t>
  </si>
  <si>
    <t>SC AFFIDEA ROMANIA SRL</t>
  </si>
  <si>
    <t>SC INTERCLINIC SRL</t>
  </si>
  <si>
    <t>SC MEDICONST SRL</t>
  </si>
  <si>
    <t>SPITALUL FOCSANI</t>
  </si>
  <si>
    <t>CMI Dr. VOICU FLORICA</t>
  </si>
  <si>
    <t>SC SONOLIFE SRL</t>
  </si>
  <si>
    <t>SC MEDECO SRL</t>
  </si>
  <si>
    <t>x</t>
  </si>
  <si>
    <t>valoarea unui punct pentru criteriul de evaluare a resurselor = 239,72 lei</t>
  </si>
  <si>
    <t>valoarea unui punct pentru criteriul disponibilitate = 2228,62 lei</t>
  </si>
  <si>
    <t>DENUMIRE FURNIZOR ALTE JUDETE</t>
  </si>
  <si>
    <t>SC AFFIDEA SRL Bucuresti</t>
  </si>
  <si>
    <t>SC HIPERDIA SA - Brasov</t>
  </si>
  <si>
    <t>SC MATE-FIN MEDICAL SRL Bucuresti</t>
  </si>
  <si>
    <t>valoarea unui punct pentru criteriul de evaluare a resurselor = 7,99 lei</t>
  </si>
  <si>
    <t>valoarea unui punct pentru criteriul disponibilitate = 10,32 lei</t>
  </si>
  <si>
    <t>SITUATIA PRIVIND VALOAREA DE CONTRACT - SERVICII PARACLINICE DE DE RADIOLOGIE SI IMAGISTICA MEDICALA PENTRU PERIOADA IULIE 2016 - DECEMBRIE 2016</t>
  </si>
  <si>
    <t>DENUMIRE FURNIZOR</t>
  </si>
  <si>
    <t>VALOARE CONTRACT IULIE - DECEMBRIE 2016 (lei)</t>
  </si>
  <si>
    <t xml:space="preserve">  IULIE 2016</t>
  </si>
  <si>
    <t xml:space="preserve">  AUGUST 2016</t>
  </si>
  <si>
    <t xml:space="preserve">  SEPTEMBRIE 2016</t>
  </si>
  <si>
    <t xml:space="preserve">  OCTOMBRIE 2016</t>
  </si>
  <si>
    <t xml:space="preserve">  NOIEMBRIE 2016</t>
  </si>
  <si>
    <t xml:space="preserve">  DECEMBRIE 2016</t>
  </si>
  <si>
    <t>8=2+3+4+5+6+7</t>
  </si>
  <si>
    <t>SC AFFIDEA ROMANIA Focsani</t>
  </si>
  <si>
    <t>SC AFFIDEA ROMANIA Buc</t>
  </si>
  <si>
    <t>SC MATE-FIN MEDICAL SRL</t>
  </si>
  <si>
    <t>SC HIPERDIA SA</t>
  </si>
  <si>
    <t>DENUMIRE FURNIZOR Explorari Functionale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</si>
</sst>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2" fontId="40" fillId="0" borderId="22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40" fillId="0" borderId="23" xfId="0" applyNumberFormat="1" applyFont="1" applyBorder="1" applyAlignment="1">
      <alignment/>
    </xf>
    <xf numFmtId="2" fontId="40" fillId="0" borderId="21" xfId="0" applyNumberFormat="1" applyFont="1" applyBorder="1" applyAlignment="1">
      <alignment/>
    </xf>
    <xf numFmtId="2" fontId="42" fillId="0" borderId="21" xfId="0" applyNumberFormat="1" applyFont="1" applyBorder="1" applyAlignment="1">
      <alignment/>
    </xf>
    <xf numFmtId="2" fontId="40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/>
    </xf>
    <xf numFmtId="2" fontId="40" fillId="0" borderId="27" xfId="0" applyNumberFormat="1" applyFont="1" applyBorder="1" applyAlignment="1">
      <alignment/>
    </xf>
    <xf numFmtId="2" fontId="40" fillId="0" borderId="28" xfId="0" applyNumberFormat="1" applyFont="1" applyBorder="1" applyAlignment="1">
      <alignment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2" fontId="42" fillId="0" borderId="3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17" fontId="42" fillId="0" borderId="32" xfId="0" applyNumberFormat="1" applyFont="1" applyBorder="1" applyAlignment="1">
      <alignment horizontal="center" vertical="center" wrapText="1"/>
    </xf>
    <xf numFmtId="17" fontId="42" fillId="0" borderId="33" xfId="0" applyNumberFormat="1" applyFont="1" applyBorder="1" applyAlignment="1">
      <alignment horizontal="center" vertical="center" wrapText="1"/>
    </xf>
    <xf numFmtId="17" fontId="42" fillId="0" borderId="34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7" fontId="42" fillId="0" borderId="27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17" fontId="42" fillId="0" borderId="27" xfId="0" applyNumberFormat="1" applyFont="1" applyFill="1" applyBorder="1" applyAlignment="1">
      <alignment horizontal="center" vertical="center" wrapText="1"/>
    </xf>
    <xf numFmtId="17" fontId="42" fillId="0" borderId="28" xfId="0" applyNumberFormat="1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33" borderId="38" xfId="0" applyFill="1" applyBorder="1" applyAlignment="1">
      <alignment/>
    </xf>
    <xf numFmtId="4" fontId="40" fillId="0" borderId="37" xfId="0" applyNumberFormat="1" applyFont="1" applyBorder="1" applyAlignment="1">
      <alignment/>
    </xf>
    <xf numFmtId="4" fontId="42" fillId="0" borderId="39" xfId="0" applyNumberFormat="1" applyFont="1" applyBorder="1" applyAlignment="1">
      <alignment/>
    </xf>
    <xf numFmtId="0" fontId="22" fillId="0" borderId="38" xfId="0" applyFont="1" applyBorder="1" applyAlignment="1">
      <alignment horizontal="center"/>
    </xf>
    <xf numFmtId="0" fontId="22" fillId="33" borderId="38" xfId="0" applyFont="1" applyFill="1" applyBorder="1" applyAlignment="1">
      <alignment/>
    </xf>
    <xf numFmtId="4" fontId="40" fillId="0" borderId="21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4" fontId="42" fillId="0" borderId="24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4" fontId="42" fillId="0" borderId="40" xfId="0" applyNumberFormat="1" applyFont="1" applyBorder="1" applyAlignment="1">
      <alignment/>
    </xf>
    <xf numFmtId="4" fontId="42" fillId="0" borderId="3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7109375" style="2" customWidth="1"/>
    <col min="2" max="2" width="28.140625" style="2" customWidth="1"/>
    <col min="3" max="3" width="19.421875" style="2" customWidth="1"/>
    <col min="4" max="4" width="14.421875" style="2" customWidth="1"/>
    <col min="5" max="5" width="17.00390625" style="2" customWidth="1"/>
    <col min="6" max="6" width="16.8515625" style="2" customWidth="1"/>
    <col min="7" max="8" width="26.421875" style="2" customWidth="1"/>
    <col min="9" max="9" width="18.00390625" style="2" customWidth="1"/>
  </cols>
  <sheetData>
    <row r="1" ht="15">
      <c r="A1" s="1" t="s">
        <v>0</v>
      </c>
    </row>
    <row r="2" ht="9.75" customHeight="1"/>
    <row r="3" spans="1:8" ht="15">
      <c r="A3" s="3" t="s">
        <v>1</v>
      </c>
      <c r="B3" s="4"/>
      <c r="C3" s="4"/>
      <c r="D3" s="4"/>
      <c r="E3" s="4"/>
      <c r="F3" s="4"/>
      <c r="G3" s="4"/>
      <c r="H3" s="4"/>
    </row>
    <row r="4" spans="1:8" ht="15" customHeight="1">
      <c r="A4" s="5" t="s">
        <v>2</v>
      </c>
      <c r="B4" s="6"/>
      <c r="C4" s="6"/>
      <c r="D4" s="6"/>
      <c r="E4" s="6"/>
      <c r="F4" s="6"/>
      <c r="G4" s="6"/>
      <c r="H4" s="6"/>
    </row>
    <row r="5" spans="1:9" s="10" customFormat="1" ht="8.25" customHeight="1" thickBot="1">
      <c r="A5" s="7"/>
      <c r="B5" s="8"/>
      <c r="C5" s="8"/>
      <c r="D5" s="8"/>
      <c r="E5" s="8"/>
      <c r="F5" s="8"/>
      <c r="G5" s="8"/>
      <c r="H5" s="8"/>
      <c r="I5" s="9"/>
    </row>
    <row r="6" spans="1:8" ht="26.25" customHeight="1">
      <c r="A6" s="11" t="s">
        <v>3</v>
      </c>
      <c r="B6" s="12" t="s">
        <v>4</v>
      </c>
      <c r="C6" s="13" t="s">
        <v>5</v>
      </c>
      <c r="D6" s="14"/>
      <c r="E6" s="14"/>
      <c r="F6" s="15"/>
      <c r="G6" s="16" t="s">
        <v>6</v>
      </c>
      <c r="H6" s="17"/>
    </row>
    <row r="7" spans="1:8" ht="28.5" customHeight="1" thickBot="1">
      <c r="A7" s="18"/>
      <c r="B7" s="19"/>
      <c r="C7" s="20" t="s">
        <v>7</v>
      </c>
      <c r="D7" s="20" t="s">
        <v>8</v>
      </c>
      <c r="E7" s="20" t="s">
        <v>9</v>
      </c>
      <c r="F7" s="20" t="s">
        <v>10</v>
      </c>
      <c r="G7" s="21"/>
      <c r="H7" s="22"/>
    </row>
    <row r="8" spans="1:8" ht="15.75" thickBot="1">
      <c r="A8" s="23">
        <v>0</v>
      </c>
      <c r="B8" s="24">
        <v>1</v>
      </c>
      <c r="C8" s="24">
        <v>2</v>
      </c>
      <c r="D8" s="24">
        <v>3</v>
      </c>
      <c r="E8" s="24">
        <v>4</v>
      </c>
      <c r="F8" s="24" t="s">
        <v>11</v>
      </c>
      <c r="G8" s="25">
        <v>6</v>
      </c>
      <c r="H8" s="26"/>
    </row>
    <row r="9" spans="1:8" ht="15">
      <c r="A9" s="27">
        <v>1</v>
      </c>
      <c r="B9" s="28" t="s">
        <v>12</v>
      </c>
      <c r="C9" s="29">
        <v>665</v>
      </c>
      <c r="D9" s="29">
        <v>35</v>
      </c>
      <c r="E9" s="29">
        <v>56</v>
      </c>
      <c r="F9" s="30">
        <f aca="true" t="shared" si="0" ref="F9:F15">+C9+D9+E9</f>
        <v>756</v>
      </c>
      <c r="G9" s="31">
        <v>0</v>
      </c>
      <c r="H9" s="9"/>
    </row>
    <row r="10" spans="1:8" ht="15">
      <c r="A10" s="27">
        <v>2</v>
      </c>
      <c r="B10" s="28" t="s">
        <v>13</v>
      </c>
      <c r="C10" s="32">
        <v>465</v>
      </c>
      <c r="D10" s="32">
        <v>35</v>
      </c>
      <c r="E10" s="32">
        <v>77</v>
      </c>
      <c r="F10" s="33">
        <f t="shared" si="0"/>
        <v>577</v>
      </c>
      <c r="G10" s="34">
        <v>0</v>
      </c>
      <c r="H10" s="9"/>
    </row>
    <row r="11" spans="1:8" ht="15">
      <c r="A11" s="35">
        <v>3</v>
      </c>
      <c r="B11" s="28" t="s">
        <v>14</v>
      </c>
      <c r="C11" s="32">
        <v>650</v>
      </c>
      <c r="D11" s="32">
        <v>30</v>
      </c>
      <c r="E11" s="32">
        <v>96</v>
      </c>
      <c r="F11" s="33">
        <f t="shared" si="0"/>
        <v>776</v>
      </c>
      <c r="G11" s="34">
        <v>30</v>
      </c>
      <c r="H11" s="9"/>
    </row>
    <row r="12" spans="1:8" ht="15">
      <c r="A12" s="35">
        <v>4</v>
      </c>
      <c r="B12" s="28" t="s">
        <v>15</v>
      </c>
      <c r="C12" s="32">
        <v>163</v>
      </c>
      <c r="D12" s="32">
        <v>10</v>
      </c>
      <c r="E12" s="32">
        <v>75</v>
      </c>
      <c r="F12" s="33">
        <f t="shared" si="0"/>
        <v>248</v>
      </c>
      <c r="G12" s="34">
        <v>0</v>
      </c>
      <c r="H12" s="9"/>
    </row>
    <row r="13" spans="1:8" ht="15">
      <c r="A13" s="27">
        <v>5</v>
      </c>
      <c r="B13" s="28" t="s">
        <v>16</v>
      </c>
      <c r="C13" s="32">
        <v>25.5</v>
      </c>
      <c r="D13" s="32">
        <v>12</v>
      </c>
      <c r="E13" s="32">
        <v>35</v>
      </c>
      <c r="F13" s="33">
        <f t="shared" si="0"/>
        <v>72.5</v>
      </c>
      <c r="G13" s="34">
        <v>0</v>
      </c>
      <c r="H13" s="9"/>
    </row>
    <row r="14" spans="1:8" ht="15">
      <c r="A14" s="35">
        <v>6</v>
      </c>
      <c r="B14" s="28" t="s">
        <v>17</v>
      </c>
      <c r="C14" s="32">
        <v>24.5</v>
      </c>
      <c r="D14" s="32">
        <v>10</v>
      </c>
      <c r="E14" s="32">
        <v>4.3</v>
      </c>
      <c r="F14" s="33">
        <f t="shared" si="0"/>
        <v>38.8</v>
      </c>
      <c r="G14" s="34">
        <v>0</v>
      </c>
      <c r="H14" s="9"/>
    </row>
    <row r="15" spans="1:8" ht="15.75" thickBot="1">
      <c r="A15" s="27">
        <v>7</v>
      </c>
      <c r="B15" s="36" t="s">
        <v>18</v>
      </c>
      <c r="C15" s="37">
        <v>25.5</v>
      </c>
      <c r="D15" s="37">
        <v>12</v>
      </c>
      <c r="E15" s="37">
        <v>4.3</v>
      </c>
      <c r="F15" s="33">
        <f t="shared" si="0"/>
        <v>41.8</v>
      </c>
      <c r="G15" s="38">
        <v>0</v>
      </c>
      <c r="H15" s="9"/>
    </row>
    <row r="16" spans="1:8" ht="15.75" thickBot="1">
      <c r="A16" s="39" t="s">
        <v>19</v>
      </c>
      <c r="B16" s="40" t="s">
        <v>10</v>
      </c>
      <c r="C16" s="41">
        <f>SUM(C9:C15)</f>
        <v>2018.5</v>
      </c>
      <c r="D16" s="41">
        <f>SUM(D9:D15)</f>
        <v>144</v>
      </c>
      <c r="E16" s="41">
        <f>SUM(E9:E15)</f>
        <v>347.6</v>
      </c>
      <c r="F16" s="41">
        <f>SUM(F9:F15)</f>
        <v>2510.1000000000004</v>
      </c>
      <c r="G16" s="41">
        <f>SUM(G9:G15)</f>
        <v>30</v>
      </c>
      <c r="H16" s="42"/>
    </row>
    <row r="17" spans="3:8" ht="44.25" customHeight="1" thickBot="1">
      <c r="C17" s="43" t="s">
        <v>20</v>
      </c>
      <c r="D17" s="44"/>
      <c r="E17" s="44"/>
      <c r="F17" s="44"/>
      <c r="G17" s="45" t="s">
        <v>21</v>
      </c>
      <c r="H17" s="46"/>
    </row>
    <row r="18" spans="3:8" ht="15.75" customHeight="1" thickBot="1">
      <c r="C18" s="22"/>
      <c r="D18" s="22"/>
      <c r="E18" s="22"/>
      <c r="F18" s="22"/>
      <c r="G18" s="46"/>
      <c r="H18" s="46"/>
    </row>
    <row r="19" spans="1:8" ht="26.25" customHeight="1">
      <c r="A19" s="11" t="s">
        <v>3</v>
      </c>
      <c r="B19" s="12" t="s">
        <v>22</v>
      </c>
      <c r="C19" s="13" t="s">
        <v>5</v>
      </c>
      <c r="D19" s="14"/>
      <c r="E19" s="14"/>
      <c r="F19" s="15"/>
      <c r="G19" s="16" t="s">
        <v>6</v>
      </c>
      <c r="H19" s="17"/>
    </row>
    <row r="20" spans="1:8" ht="28.5" customHeight="1" thickBot="1">
      <c r="A20" s="18"/>
      <c r="B20" s="19"/>
      <c r="C20" s="20" t="s">
        <v>7</v>
      </c>
      <c r="D20" s="20" t="s">
        <v>8</v>
      </c>
      <c r="E20" s="20" t="s">
        <v>9</v>
      </c>
      <c r="F20" s="20" t="s">
        <v>10</v>
      </c>
      <c r="G20" s="21"/>
      <c r="H20" s="22"/>
    </row>
    <row r="21" spans="1:8" ht="15.75" thickBot="1">
      <c r="A21" s="23">
        <v>0</v>
      </c>
      <c r="B21" s="24">
        <v>1</v>
      </c>
      <c r="C21" s="24">
        <v>2</v>
      </c>
      <c r="D21" s="24">
        <v>3</v>
      </c>
      <c r="E21" s="24">
        <v>4</v>
      </c>
      <c r="F21" s="24" t="s">
        <v>11</v>
      </c>
      <c r="G21" s="25">
        <v>6</v>
      </c>
      <c r="H21" s="26"/>
    </row>
    <row r="22" spans="1:8" ht="15">
      <c r="A22" s="27">
        <v>1</v>
      </c>
      <c r="B22" s="28" t="s">
        <v>23</v>
      </c>
      <c r="C22" s="29">
        <v>385</v>
      </c>
      <c r="D22" s="29">
        <v>35</v>
      </c>
      <c r="E22" s="29">
        <v>109</v>
      </c>
      <c r="F22" s="30">
        <f>+C22+D22+E22</f>
        <v>529</v>
      </c>
      <c r="G22" s="31">
        <v>30</v>
      </c>
      <c r="H22" s="9"/>
    </row>
    <row r="23" spans="1:8" ht="15">
      <c r="A23" s="27">
        <v>2</v>
      </c>
      <c r="B23" s="28" t="s">
        <v>24</v>
      </c>
      <c r="C23" s="32">
        <v>175</v>
      </c>
      <c r="D23" s="32">
        <v>28</v>
      </c>
      <c r="E23" s="32">
        <v>72</v>
      </c>
      <c r="F23" s="33">
        <f>+C23+D23+E23</f>
        <v>275</v>
      </c>
      <c r="G23" s="34">
        <v>30</v>
      </c>
      <c r="H23" s="9"/>
    </row>
    <row r="24" spans="1:8" ht="15.75" thickBot="1">
      <c r="A24" s="35">
        <v>3</v>
      </c>
      <c r="B24" s="28" t="s">
        <v>25</v>
      </c>
      <c r="C24" s="32">
        <v>170</v>
      </c>
      <c r="D24" s="32">
        <v>20</v>
      </c>
      <c r="E24" s="32">
        <v>53</v>
      </c>
      <c r="F24" s="33">
        <f>+C24+D24+E24</f>
        <v>243</v>
      </c>
      <c r="G24" s="34">
        <v>30</v>
      </c>
      <c r="H24" s="9"/>
    </row>
    <row r="25" spans="1:8" ht="15.75" thickBot="1">
      <c r="A25" s="39" t="s">
        <v>19</v>
      </c>
      <c r="B25" s="40" t="s">
        <v>10</v>
      </c>
      <c r="C25" s="41">
        <f>SUM(C22:C24)</f>
        <v>730</v>
      </c>
      <c r="D25" s="41">
        <f>SUM(D22:D24)</f>
        <v>83</v>
      </c>
      <c r="E25" s="41">
        <f>SUM(E22:E24)</f>
        <v>234</v>
      </c>
      <c r="F25" s="41">
        <f>SUM(F22:F24)</f>
        <v>1047</v>
      </c>
      <c r="G25" s="41">
        <f>SUM(G22:G24)</f>
        <v>90</v>
      </c>
      <c r="H25" s="42"/>
    </row>
    <row r="26" spans="3:8" ht="44.25" customHeight="1" thickBot="1">
      <c r="C26" s="43" t="s">
        <v>26</v>
      </c>
      <c r="D26" s="44"/>
      <c r="E26" s="44"/>
      <c r="F26" s="44"/>
      <c r="G26" s="45" t="s">
        <v>27</v>
      </c>
      <c r="H26" s="46"/>
    </row>
    <row r="28" spans="1:9" ht="15" customHeight="1">
      <c r="A28" s="47" t="s">
        <v>28</v>
      </c>
      <c r="B28" s="47"/>
      <c r="C28" s="47"/>
      <c r="D28" s="47"/>
      <c r="E28" s="47"/>
      <c r="F28" s="47"/>
      <c r="G28" s="47"/>
      <c r="H28" s="47"/>
      <c r="I28" s="47"/>
    </row>
    <row r="29" ht="9" customHeight="1" thickBot="1"/>
    <row r="30" spans="1:9" ht="36.75" customHeight="1">
      <c r="A30" s="11" t="s">
        <v>3</v>
      </c>
      <c r="B30" s="48" t="s">
        <v>29</v>
      </c>
      <c r="C30" s="49" t="s">
        <v>30</v>
      </c>
      <c r="D30" s="50"/>
      <c r="E30" s="50"/>
      <c r="F30" s="50"/>
      <c r="G30" s="50"/>
      <c r="H30" s="50"/>
      <c r="I30" s="51"/>
    </row>
    <row r="31" spans="1:9" ht="15.75" thickBot="1">
      <c r="A31" s="52"/>
      <c r="B31" s="53"/>
      <c r="C31" s="54" t="s">
        <v>31</v>
      </c>
      <c r="D31" s="55" t="s">
        <v>32</v>
      </c>
      <c r="E31" s="54" t="s">
        <v>33</v>
      </c>
      <c r="F31" s="54" t="s">
        <v>34</v>
      </c>
      <c r="G31" s="56" t="s">
        <v>35</v>
      </c>
      <c r="H31" s="56" t="s">
        <v>36</v>
      </c>
      <c r="I31" s="57" t="s">
        <v>10</v>
      </c>
    </row>
    <row r="32" spans="1:9" ht="15.75" thickBot="1">
      <c r="A32" s="39">
        <v>0</v>
      </c>
      <c r="B32" s="40">
        <v>1</v>
      </c>
      <c r="C32" s="40">
        <v>2</v>
      </c>
      <c r="D32" s="40">
        <v>3</v>
      </c>
      <c r="E32" s="40">
        <v>4</v>
      </c>
      <c r="F32" s="40">
        <v>5</v>
      </c>
      <c r="G32" s="40">
        <v>6</v>
      </c>
      <c r="H32" s="40">
        <v>7</v>
      </c>
      <c r="I32" s="58" t="s">
        <v>37</v>
      </c>
    </row>
    <row r="33" spans="1:9" ht="15">
      <c r="A33" s="59">
        <v>1</v>
      </c>
      <c r="B33" s="60" t="s">
        <v>38</v>
      </c>
      <c r="C33" s="61">
        <v>47713.02</v>
      </c>
      <c r="D33" s="61">
        <v>34505.84</v>
      </c>
      <c r="E33" s="61">
        <v>34505.84</v>
      </c>
      <c r="F33" s="61">
        <v>34505.86</v>
      </c>
      <c r="G33" s="61">
        <v>20000</v>
      </c>
      <c r="H33" s="61">
        <v>10000</v>
      </c>
      <c r="I33" s="62">
        <f aca="true" t="shared" si="1" ref="I33:I42">+C33+D33+E33+F33+G33+H33</f>
        <v>181230.56</v>
      </c>
    </row>
    <row r="34" spans="1:9" ht="15">
      <c r="A34" s="63"/>
      <c r="B34" s="60" t="s">
        <v>39</v>
      </c>
      <c r="C34" s="61">
        <v>0</v>
      </c>
      <c r="D34" s="61">
        <v>1100</v>
      </c>
      <c r="E34" s="61">
        <v>1300</v>
      </c>
      <c r="F34" s="61">
        <v>1300</v>
      </c>
      <c r="G34" s="61">
        <v>700</v>
      </c>
      <c r="H34" s="61">
        <v>135.2</v>
      </c>
      <c r="I34" s="62">
        <f t="shared" si="1"/>
        <v>4535.2</v>
      </c>
    </row>
    <row r="35" spans="1:9" ht="15">
      <c r="A35" s="63">
        <v>2</v>
      </c>
      <c r="B35" s="64" t="s">
        <v>13</v>
      </c>
      <c r="C35" s="65">
        <v>14868.03</v>
      </c>
      <c r="D35" s="65">
        <v>30000</v>
      </c>
      <c r="E35" s="65">
        <v>35000</v>
      </c>
      <c r="F35" s="65">
        <v>35000</v>
      </c>
      <c r="G35" s="65">
        <v>20000</v>
      </c>
      <c r="H35" s="65">
        <v>3452.12</v>
      </c>
      <c r="I35" s="62">
        <f t="shared" si="1"/>
        <v>138320.15</v>
      </c>
    </row>
    <row r="36" spans="1:9" ht="15">
      <c r="A36" s="59">
        <v>3</v>
      </c>
      <c r="B36" s="66" t="s">
        <v>14</v>
      </c>
      <c r="C36" s="65">
        <v>65143.21</v>
      </c>
      <c r="D36" s="65">
        <v>54080</v>
      </c>
      <c r="E36" s="65">
        <v>54080</v>
      </c>
      <c r="F36" s="65">
        <v>54080</v>
      </c>
      <c r="G36" s="65">
        <v>25000</v>
      </c>
      <c r="H36" s="65">
        <v>500.55</v>
      </c>
      <c r="I36" s="62">
        <f t="shared" si="1"/>
        <v>252883.75999999998</v>
      </c>
    </row>
    <row r="37" spans="1:9" ht="15">
      <c r="A37" s="59">
        <v>4</v>
      </c>
      <c r="B37" s="67" t="s">
        <v>40</v>
      </c>
      <c r="C37" s="65">
        <v>511.15</v>
      </c>
      <c r="D37" s="65">
        <v>450</v>
      </c>
      <c r="E37" s="65">
        <v>900</v>
      </c>
      <c r="F37" s="65">
        <v>450</v>
      </c>
      <c r="G37" s="65">
        <v>450</v>
      </c>
      <c r="H37" s="65">
        <v>0.73</v>
      </c>
      <c r="I37" s="62">
        <f t="shared" si="1"/>
        <v>2761.88</v>
      </c>
    </row>
    <row r="38" spans="1:9" ht="15">
      <c r="A38" s="63">
        <v>5</v>
      </c>
      <c r="B38" s="68" t="s">
        <v>41</v>
      </c>
      <c r="C38" s="65">
        <v>788.81</v>
      </c>
      <c r="D38" s="65">
        <v>450</v>
      </c>
      <c r="E38" s="65">
        <v>900</v>
      </c>
      <c r="F38" s="65">
        <v>900</v>
      </c>
      <c r="G38" s="65">
        <v>256.34</v>
      </c>
      <c r="H38" s="65">
        <v>0</v>
      </c>
      <c r="I38" s="62">
        <f t="shared" si="1"/>
        <v>3295.15</v>
      </c>
    </row>
    <row r="39" spans="1:9" ht="15">
      <c r="A39" s="63">
        <v>6</v>
      </c>
      <c r="B39" s="68" t="s">
        <v>17</v>
      </c>
      <c r="C39" s="65">
        <v>1872.99</v>
      </c>
      <c r="D39" s="65">
        <v>1800</v>
      </c>
      <c r="E39" s="65">
        <v>2000</v>
      </c>
      <c r="F39" s="65">
        <v>2000</v>
      </c>
      <c r="G39" s="65">
        <v>1500</v>
      </c>
      <c r="H39" s="65">
        <v>128.26</v>
      </c>
      <c r="I39" s="62">
        <f t="shared" si="1"/>
        <v>9301.25</v>
      </c>
    </row>
    <row r="40" spans="1:9" ht="15">
      <c r="A40" s="63">
        <v>7</v>
      </c>
      <c r="B40" s="60" t="s">
        <v>16</v>
      </c>
      <c r="C40" s="65">
        <v>6224.44</v>
      </c>
      <c r="D40" s="65">
        <v>3000</v>
      </c>
      <c r="E40" s="65">
        <v>3000</v>
      </c>
      <c r="F40" s="65">
        <v>3000</v>
      </c>
      <c r="G40" s="65">
        <v>1500</v>
      </c>
      <c r="H40" s="65">
        <v>655.48</v>
      </c>
      <c r="I40" s="62">
        <f t="shared" si="1"/>
        <v>17379.92</v>
      </c>
    </row>
    <row r="41" spans="1:9" ht="15">
      <c r="A41" s="63">
        <v>8</v>
      </c>
      <c r="B41" s="60" t="s">
        <v>18</v>
      </c>
      <c r="C41" s="65">
        <v>0</v>
      </c>
      <c r="D41" s="65">
        <v>2600</v>
      </c>
      <c r="E41" s="65">
        <v>2600</v>
      </c>
      <c r="F41" s="65">
        <v>2600</v>
      </c>
      <c r="G41" s="65">
        <v>1700</v>
      </c>
      <c r="H41" s="65">
        <v>520.42</v>
      </c>
      <c r="I41" s="69">
        <f t="shared" si="1"/>
        <v>10020.42</v>
      </c>
    </row>
    <row r="42" spans="1:9" ht="15.75" thickBot="1">
      <c r="A42" s="63">
        <v>9</v>
      </c>
      <c r="B42" s="60" t="s">
        <v>15</v>
      </c>
      <c r="C42" s="70">
        <v>7604.07</v>
      </c>
      <c r="D42" s="70">
        <v>14000</v>
      </c>
      <c r="E42" s="70">
        <v>14000</v>
      </c>
      <c r="F42" s="70">
        <v>14000</v>
      </c>
      <c r="G42" s="70">
        <v>7000</v>
      </c>
      <c r="H42" s="70">
        <v>2847.23</v>
      </c>
      <c r="I42" s="71">
        <f t="shared" si="1"/>
        <v>59451.3</v>
      </c>
    </row>
    <row r="43" spans="1:9" ht="15.75" thickBot="1">
      <c r="A43" s="39" t="s">
        <v>19</v>
      </c>
      <c r="B43" s="40" t="s">
        <v>10</v>
      </c>
      <c r="C43" s="72">
        <f>SUM(C33:C42)</f>
        <v>144725.72</v>
      </c>
      <c r="D43" s="72">
        <f aca="true" t="shared" si="2" ref="D43:I43">SUM(D33:D42)</f>
        <v>141985.84</v>
      </c>
      <c r="E43" s="72">
        <f t="shared" si="2"/>
        <v>148285.84</v>
      </c>
      <c r="F43" s="72">
        <f t="shared" si="2"/>
        <v>147835.86</v>
      </c>
      <c r="G43" s="72">
        <f t="shared" si="2"/>
        <v>78106.34</v>
      </c>
      <c r="H43" s="72">
        <f t="shared" si="2"/>
        <v>18239.989999999998</v>
      </c>
      <c r="I43" s="72">
        <f t="shared" si="2"/>
        <v>679179.5900000002</v>
      </c>
    </row>
    <row r="44" ht="15.75" thickBot="1"/>
    <row r="45" spans="1:9" ht="36.75" customHeight="1">
      <c r="A45" s="11" t="s">
        <v>3</v>
      </c>
      <c r="B45" s="12" t="s">
        <v>42</v>
      </c>
      <c r="C45" s="49" t="s">
        <v>30</v>
      </c>
      <c r="D45" s="50"/>
      <c r="E45" s="50"/>
      <c r="F45" s="50"/>
      <c r="G45" s="50"/>
      <c r="H45" s="50"/>
      <c r="I45" s="51"/>
    </row>
    <row r="46" spans="1:9" ht="15.75" thickBot="1">
      <c r="A46" s="52"/>
      <c r="B46" s="19"/>
      <c r="C46" s="54" t="s">
        <v>31</v>
      </c>
      <c r="D46" s="55" t="s">
        <v>32</v>
      </c>
      <c r="E46" s="54" t="s">
        <v>33</v>
      </c>
      <c r="F46" s="54" t="s">
        <v>34</v>
      </c>
      <c r="G46" s="56" t="s">
        <v>35</v>
      </c>
      <c r="H46" s="56" t="s">
        <v>36</v>
      </c>
      <c r="I46" s="57" t="s">
        <v>10</v>
      </c>
    </row>
    <row r="47" spans="1:9" ht="15.75" thickBot="1">
      <c r="A47" s="39">
        <v>0</v>
      </c>
      <c r="B47" s="40">
        <v>1</v>
      </c>
      <c r="C47" s="40">
        <v>2</v>
      </c>
      <c r="D47" s="40">
        <v>3</v>
      </c>
      <c r="E47" s="40">
        <v>4</v>
      </c>
      <c r="F47" s="40">
        <v>5</v>
      </c>
      <c r="G47" s="40">
        <v>6</v>
      </c>
      <c r="H47" s="40">
        <v>7</v>
      </c>
      <c r="I47" s="58" t="s">
        <v>37</v>
      </c>
    </row>
    <row r="48" spans="1:9" ht="15">
      <c r="A48" s="59"/>
      <c r="B48" s="60" t="s">
        <v>16</v>
      </c>
      <c r="C48" s="61">
        <v>250.33</v>
      </c>
      <c r="D48" s="61">
        <v>250</v>
      </c>
      <c r="E48" s="61">
        <v>250</v>
      </c>
      <c r="F48" s="61">
        <v>250</v>
      </c>
      <c r="G48" s="61">
        <v>250</v>
      </c>
      <c r="H48" s="61">
        <v>33.67</v>
      </c>
      <c r="I48" s="62">
        <f>+C48+D48+E48+F48+G48+H48</f>
        <v>1284</v>
      </c>
    </row>
    <row r="49" spans="1:9" ht="15.75" thickBot="1">
      <c r="A49" s="63"/>
      <c r="B49" s="60" t="s">
        <v>15</v>
      </c>
      <c r="C49" s="61">
        <v>142.83</v>
      </c>
      <c r="D49" s="61">
        <v>250</v>
      </c>
      <c r="E49" s="61">
        <v>250</v>
      </c>
      <c r="F49" s="61">
        <v>250</v>
      </c>
      <c r="G49" s="61">
        <v>250</v>
      </c>
      <c r="H49" s="61">
        <v>141.17</v>
      </c>
      <c r="I49" s="62">
        <f>+C49+D49+E49+F49+G49+H49</f>
        <v>1284</v>
      </c>
    </row>
    <row r="50" spans="1:9" ht="15.75" thickBot="1">
      <c r="A50" s="39" t="s">
        <v>19</v>
      </c>
      <c r="B50" s="40" t="s">
        <v>10</v>
      </c>
      <c r="C50" s="72">
        <f>SUM(C48:C49)</f>
        <v>393.16</v>
      </c>
      <c r="D50" s="72">
        <f aca="true" t="shared" si="3" ref="D50:I50">SUM(D48:D49)</f>
        <v>500</v>
      </c>
      <c r="E50" s="72">
        <f t="shared" si="3"/>
        <v>500</v>
      </c>
      <c r="F50" s="72">
        <f t="shared" si="3"/>
        <v>500</v>
      </c>
      <c r="G50" s="72">
        <f t="shared" si="3"/>
        <v>500</v>
      </c>
      <c r="H50" s="72">
        <f t="shared" si="3"/>
        <v>174.83999999999997</v>
      </c>
      <c r="I50" s="72">
        <f t="shared" si="3"/>
        <v>2568</v>
      </c>
    </row>
  </sheetData>
  <sheetProtection/>
  <mergeCells count="19">
    <mergeCell ref="A28:I28"/>
    <mergeCell ref="A30:A31"/>
    <mergeCell ref="B30:B31"/>
    <mergeCell ref="C30:I30"/>
    <mergeCell ref="A45:A46"/>
    <mergeCell ref="B45:B46"/>
    <mergeCell ref="C45:I45"/>
    <mergeCell ref="C17:F17"/>
    <mergeCell ref="A19:A20"/>
    <mergeCell ref="B19:B20"/>
    <mergeCell ref="C19:F19"/>
    <mergeCell ref="G19:G20"/>
    <mergeCell ref="C26:F26"/>
    <mergeCell ref="A3:H3"/>
    <mergeCell ref="A4:H4"/>
    <mergeCell ref="A6:A7"/>
    <mergeCell ref="B6:B7"/>
    <mergeCell ref="C6:F6"/>
    <mergeCell ref="G6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2016-08-04T08:28:54Z</dcterms:created>
  <dcterms:modified xsi:type="dcterms:W3CDTF">2016-08-04T08:32:01Z</dcterms:modified>
  <cp:category/>
  <cp:version/>
  <cp:contentType/>
  <cp:contentStatus/>
</cp:coreProperties>
</file>